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tins dateien\hswt\orga\vdi\vdi kleingruppe HSI\"/>
    </mc:Choice>
  </mc:AlternateContent>
  <xr:revisionPtr revIDLastSave="0" documentId="8_{0EB6B7BA-ABE3-4A45-9D2B-D74B40FDD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.01.24-WiBi-HSI" sheetId="1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3" i="14" l="1"/>
  <c r="O83" i="14"/>
  <c r="Q76" i="14"/>
  <c r="O76" i="14"/>
  <c r="Q60" i="14"/>
  <c r="P60" i="14"/>
  <c r="O60" i="14"/>
  <c r="Q47" i="14"/>
  <c r="Q87" i="14" s="1"/>
  <c r="P47" i="14"/>
  <c r="O47" i="14"/>
  <c r="O87" i="14" s="1"/>
  <c r="O31" i="14"/>
</calcChain>
</file>

<file path=xl/sharedStrings.xml><?xml version="1.0" encoding="utf-8"?>
<sst xmlns="http://schemas.openxmlformats.org/spreadsheetml/2006/main" count="183" uniqueCount="152">
  <si>
    <t>Requisiten</t>
  </si>
  <si>
    <t>Bodenart</t>
  </si>
  <si>
    <t>Deckung ges.</t>
  </si>
  <si>
    <t>Markstängel</t>
  </si>
  <si>
    <t>Mauselöcher</t>
  </si>
  <si>
    <t>nichts davon</t>
  </si>
  <si>
    <t>sandiger Lehm</t>
  </si>
  <si>
    <t>lehmiger Sand</t>
  </si>
  <si>
    <t>100 - 81%</t>
  </si>
  <si>
    <t>80 - 61%</t>
  </si>
  <si>
    <t>60 - 41%</t>
  </si>
  <si>
    <t>40 - 21%</t>
  </si>
  <si>
    <t>20 - 0%</t>
  </si>
  <si>
    <t>keine</t>
  </si>
  <si>
    <t>Max.</t>
  </si>
  <si>
    <r>
      <t xml:space="preserve">Totholz </t>
    </r>
    <r>
      <rPr>
        <sz val="11"/>
        <color theme="1"/>
        <rFont val="Wingdings 3"/>
        <family val="1"/>
        <charset val="2"/>
      </rPr>
      <t>#</t>
    </r>
  </si>
  <si>
    <r>
      <t>Totholz</t>
    </r>
    <r>
      <rPr>
        <sz val="11"/>
        <color theme="1"/>
        <rFont val="Wingdings 3"/>
        <family val="1"/>
        <charset val="2"/>
      </rPr>
      <t>"</t>
    </r>
  </si>
  <si>
    <t>Min.</t>
  </si>
  <si>
    <t>wenig geeignet</t>
  </si>
  <si>
    <t>ungeeignet</t>
  </si>
  <si>
    <t>++</t>
  </si>
  <si>
    <t>+</t>
  </si>
  <si>
    <t>-</t>
  </si>
  <si>
    <t>--</t>
  </si>
  <si>
    <t>sehr gut geeignet</t>
  </si>
  <si>
    <t xml:space="preserve">  gut  geeignet</t>
  </si>
  <si>
    <t>Größe</t>
  </si>
  <si>
    <t>Offenboden-</t>
  </si>
  <si>
    <t>stellen</t>
  </si>
  <si>
    <t>Entfernung zu nächstem</t>
  </si>
  <si>
    <t>Trittsteinbiotop</t>
  </si>
  <si>
    <t>&gt; 5 qm*</t>
  </si>
  <si>
    <t>Σ</t>
  </si>
  <si>
    <t>Löss</t>
  </si>
  <si>
    <t>Küsten- und vegetationsarme Binnendünen</t>
  </si>
  <si>
    <t>Sand- und Moorheiden</t>
  </si>
  <si>
    <t>Kalk-Margerrasen</t>
  </si>
  <si>
    <t>Fels- und Gesteinsfluren aus Dolomit-, Gips-, Kalk- und Silkatgestein</t>
  </si>
  <si>
    <t>→</t>
  </si>
  <si>
    <t>Schneckenhäuser</t>
  </si>
  <si>
    <t>Schilf</t>
  </si>
  <si>
    <t>Sand-Magerrasen, Sandwände, Sand-Offenbodenbereiche, Sand- und Kiesgruben</t>
  </si>
  <si>
    <t>Baumaterial</t>
  </si>
  <si>
    <t>feuchte Erde/Lehm</t>
  </si>
  <si>
    <t>Harz/Nadelbäume</t>
  </si>
  <si>
    <t>Pflanzenhaare</t>
  </si>
  <si>
    <t>Lehm- und Lösswände sowie Lehm- und Mergelgruben</t>
  </si>
  <si>
    <t xml:space="preserve"> bis 100 m²</t>
  </si>
  <si>
    <t>bis 1.000 m²</t>
  </si>
  <si>
    <t>bis 10.000 m²</t>
  </si>
  <si>
    <t>&gt; 10.000 m²</t>
  </si>
  <si>
    <t>vorhanden</t>
  </si>
  <si>
    <t>←</t>
  </si>
  <si>
    <r>
      <t xml:space="preserve">alle </t>
    </r>
    <r>
      <rPr>
        <b/>
        <sz val="11"/>
        <color theme="1"/>
        <rFont val="Calibri"/>
        <family val="2"/>
        <scheme val="minor"/>
      </rPr>
      <t>Nein</t>
    </r>
  </si>
  <si>
    <r>
      <t xml:space="preserve">mind. 1x </t>
    </r>
    <r>
      <rPr>
        <b/>
        <sz val="11"/>
        <color theme="1"/>
        <rFont val="Calibri"/>
        <family val="2"/>
        <scheme val="minor"/>
      </rPr>
      <t>Ja</t>
    </r>
  </si>
  <si>
    <t>Nein</t>
  </si>
  <si>
    <t>Ja</t>
  </si>
  <si>
    <t>Bewertung</t>
  </si>
  <si>
    <t>Gesamt Σ</t>
  </si>
  <si>
    <t>Umgestaltung wird nicht empfohlen - Erhaltungspflege und ggf. behutsame Weiterentwicklung</t>
  </si>
  <si>
    <t>weiter mit B. Beurteilung Nistplatz</t>
  </si>
  <si>
    <t>0. Identifizierung erhaltenswerter, von einer Neugestaltung ausgeschlossener Flächen</t>
  </si>
  <si>
    <t>Besonnung</t>
  </si>
  <si>
    <t>&lt;25%</t>
  </si>
  <si>
    <t>25-50%</t>
  </si>
  <si>
    <t>50-75%</t>
  </si>
  <si>
    <t>75-100%</t>
  </si>
  <si>
    <t>horizontal</t>
  </si>
  <si>
    <t>Anteil Kräuter am</t>
  </si>
  <si>
    <t>Gesamtdeckungsgrad</t>
  </si>
  <si>
    <t>Anzahl Kräuterarten</t>
  </si>
  <si>
    <t>auf obigen Plots</t>
  </si>
  <si>
    <t>&lt;10</t>
  </si>
  <si>
    <t>10-15</t>
  </si>
  <si>
    <t>Strukturvielfalt inner-</t>
  </si>
  <si>
    <t>halb der Fläche</t>
  </si>
  <si>
    <t>C. Beurteilung der angrenzenden Strukturen</t>
  </si>
  <si>
    <t>D. Flächengröße</t>
  </si>
  <si>
    <t>Richtung 1</t>
  </si>
  <si>
    <t>Richtung 2</t>
  </si>
  <si>
    <t>Richtung 3</t>
  </si>
  <si>
    <t>Richtung 4</t>
  </si>
  <si>
    <t>&gt;500 m -&gt; 0</t>
  </si>
  <si>
    <t>Grünland</t>
  </si>
  <si>
    <t>Garten</t>
  </si>
  <si>
    <t>Brache</t>
  </si>
  <si>
    <t>Trockenmauer</t>
  </si>
  <si>
    <t>Wasserstelle</t>
  </si>
  <si>
    <t>Blühstreifen</t>
  </si>
  <si>
    <t>Sandspielplatz</t>
  </si>
  <si>
    <t>&gt;30</t>
  </si>
  <si>
    <t>10 - 0%</t>
  </si>
  <si>
    <t>20-11%</t>
  </si>
  <si>
    <t>Wald</t>
  </si>
  <si>
    <t>Totholz</t>
  </si>
  <si>
    <t>A. Eignung der Gesamtfläche als Nistplatz</t>
  </si>
  <si>
    <t>B. Eignung der Gesamtfläche als Nahrungsquelle</t>
  </si>
  <si>
    <t>Trockenmauer/ Steinhaufen/Felsen</t>
  </si>
  <si>
    <t>Hauptneigung</t>
  </si>
  <si>
    <t>100 m -&gt; 3</t>
  </si>
  <si>
    <t>200 m -&gt; 2</t>
  </si>
  <si>
    <t>500 m -&gt; 1</t>
  </si>
  <si>
    <t>Abbruch-/Abbaustellen</t>
  </si>
  <si>
    <t>Zierhecke</t>
  </si>
  <si>
    <t>16-20</t>
  </si>
  <si>
    <t>21-30</t>
  </si>
  <si>
    <t>1)</t>
  </si>
  <si>
    <t>2)</t>
  </si>
  <si>
    <t>3)</t>
  </si>
  <si>
    <t>5)</t>
  </si>
  <si>
    <t>6)</t>
  </si>
  <si>
    <t>7)</t>
  </si>
  <si>
    <t>4)</t>
  </si>
  <si>
    <t>&lt;1 qm</t>
  </si>
  <si>
    <t>1 - 2 qm</t>
  </si>
  <si>
    <t>&gt;2 - 5 qm</t>
  </si>
  <si>
    <t>Flurstück</t>
  </si>
  <si>
    <t>Datum</t>
  </si>
  <si>
    <t>Begehungszeit</t>
  </si>
  <si>
    <t>KartiererIn</t>
  </si>
  <si>
    <t>70 - 41%</t>
  </si>
  <si>
    <t>100 - 71%</t>
  </si>
  <si>
    <t>8)</t>
  </si>
  <si>
    <t>9)</t>
  </si>
  <si>
    <t>10)</t>
  </si>
  <si>
    <t>11)</t>
  </si>
  <si>
    <t>12)</t>
  </si>
  <si>
    <t>in der Umgebung</t>
  </si>
  <si>
    <t>Strukturelemente</t>
  </si>
  <si>
    <t>Blütenhecke</t>
  </si>
  <si>
    <t>unbefest. Feldweg</t>
  </si>
  <si>
    <t>Qualität = Nistplatz+Nahrung+Umgebung(+ Flächengröße)</t>
  </si>
  <si>
    <t>&gt;20 Grad N oder W</t>
  </si>
  <si>
    <t>10-20 Grad N oder W</t>
  </si>
  <si>
    <t>5-10 Grad N oder W</t>
  </si>
  <si>
    <t>5-20 Grad S oder O</t>
  </si>
  <si>
    <t>&gt;20 Grad S oder O</t>
  </si>
  <si>
    <t>Altgrasstreifen überjährig</t>
  </si>
  <si>
    <t>Gesamtgewichtung: A:B:C im Verhältnis 41:36:28</t>
  </si>
  <si>
    <t>0-26</t>
  </si>
  <si>
    <t>27-52</t>
  </si>
  <si>
    <t>53-78</t>
  </si>
  <si>
    <t>79-105</t>
  </si>
  <si>
    <t>Punkte aus D gehen als Bonuspunkte in die Bewertung ein!</t>
  </si>
  <si>
    <t>LRT-Flächen gem. https://www.bfn.de/lebensraumtypen (ZD 30.01.24), z. B.</t>
  </si>
  <si>
    <r>
      <t>Wildbienen-Habitat Suitability Index</t>
    </r>
    <r>
      <rPr>
        <sz val="24"/>
        <color rgb="FF000000"/>
        <rFont val="Arial"/>
        <family val="2"/>
      </rPr>
      <t xml:space="preserve"> (</t>
    </r>
    <r>
      <rPr>
        <sz val="20"/>
        <color rgb="FF000000"/>
        <rFont val="Arial"/>
        <family val="2"/>
      </rPr>
      <t>Stand 30.01.2024)</t>
    </r>
  </si>
  <si>
    <t>0v3 Plots versch.</t>
  </si>
  <si>
    <t>1v3 Plots versch.</t>
  </si>
  <si>
    <t>2v3 Plots versch.</t>
  </si>
  <si>
    <t>3v3 Plots versch.</t>
  </si>
  <si>
    <t>Anm.: Große Flächen sind grundsätzlich positiver zu werten, jedoch ist auch auf die Schaffung eines Biotopverbundes zu achten!</t>
  </si>
  <si>
    <r>
      <t xml:space="preserve">Anm.: Totholz  </t>
    </r>
    <r>
      <rPr>
        <sz val="8"/>
        <color rgb="FFFF0000"/>
        <rFont val="Wingdings 3"/>
        <family val="1"/>
        <charset val="2"/>
      </rPr>
      <t>"</t>
    </r>
    <r>
      <rPr>
        <sz val="8"/>
        <color rgb="FFFF0000"/>
        <rFont val="Calibri"/>
        <family val="2"/>
        <scheme val="minor"/>
      </rPr>
      <t>/</t>
    </r>
    <r>
      <rPr>
        <sz val="8"/>
        <color rgb="FFFF0000"/>
        <rFont val="Wingdings 3"/>
        <family val="1"/>
        <charset val="2"/>
      </rPr>
      <t>#</t>
    </r>
    <r>
      <rPr>
        <sz val="8"/>
        <color rgb="FFFF0000"/>
        <rFont val="Calibri"/>
        <family val="2"/>
        <scheme val="minor"/>
      </rPr>
      <t>: Totholz liegend/stehend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</si>
</sst>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11"/>
      <color theme="1"/>
      <name val="Wingdings 3"/>
      <family val="1"/>
      <charset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20"/>
      <color rgb="FF000000"/>
      <name val="Arial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66FF"/>
      <name val="Calibri"/>
      <family val="2"/>
      <scheme val="minor"/>
    </font>
    <font>
      <b/>
      <sz val="8"/>
      <color rgb="FFFF66FF"/>
      <name val="Calibri"/>
      <family val="2"/>
      <scheme val="minor"/>
    </font>
    <font>
      <sz val="24"/>
      <color rgb="FF000000"/>
      <name val="Arial"/>
      <family val="2"/>
    </font>
    <font>
      <sz val="11"/>
      <color theme="5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Wingdings 3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2" borderId="0" xfId="0" applyFill="1"/>
    <xf numFmtId="0" fontId="0" fillId="4" borderId="0" xfId="0" applyFill="1"/>
    <xf numFmtId="49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5" fillId="0" borderId="0" xfId="0" applyFont="1"/>
    <xf numFmtId="0" fontId="0" fillId="3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3" borderId="5" xfId="0" applyFill="1" applyBorder="1"/>
    <xf numFmtId="0" fontId="0" fillId="6" borderId="4" xfId="0" applyFill="1" applyBorder="1"/>
    <xf numFmtId="0" fontId="0" fillId="6" borderId="5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4" fillId="0" borderId="0" xfId="0" applyFont="1"/>
    <xf numFmtId="0" fontId="11" fillId="2" borderId="0" xfId="0" applyFont="1" applyFill="1" applyAlignment="1">
      <alignment horizontal="right"/>
    </xf>
    <xf numFmtId="0" fontId="0" fillId="0" borderId="3" xfId="0" applyBorder="1"/>
    <xf numFmtId="0" fontId="7" fillId="2" borderId="6" xfId="0" applyFont="1" applyFill="1" applyBorder="1"/>
    <xf numFmtId="0" fontId="7" fillId="2" borderId="7" xfId="0" applyFont="1" applyFill="1" applyBorder="1"/>
    <xf numFmtId="0" fontId="0" fillId="2" borderId="7" xfId="0" applyFill="1" applyBorder="1"/>
    <xf numFmtId="0" fontId="9" fillId="0" borderId="2" xfId="0" applyFont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0" fontId="10" fillId="0" borderId="4" xfId="0" applyFont="1" applyBorder="1"/>
    <xf numFmtId="0" fontId="6" fillId="0" borderId="0" xfId="0" applyFont="1" applyAlignment="1">
      <alignment horizontal="center"/>
    </xf>
    <xf numFmtId="49" fontId="0" fillId="0" borderId="5" xfId="0" applyNumberFormat="1" applyBorder="1"/>
    <xf numFmtId="0" fontId="0" fillId="0" borderId="9" xfId="0" applyBorder="1"/>
    <xf numFmtId="0" fontId="10" fillId="0" borderId="5" xfId="0" applyFont="1" applyBorder="1"/>
    <xf numFmtId="0" fontId="3" fillId="0" borderId="4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/>
    <xf numFmtId="0" fontId="7" fillId="3" borderId="7" xfId="0" applyFont="1" applyFill="1" applyBorder="1"/>
    <xf numFmtId="0" fontId="7" fillId="7" borderId="0" xfId="0" applyFont="1" applyFill="1" applyAlignment="1">
      <alignment horizontal="right"/>
    </xf>
    <xf numFmtId="0" fontId="7" fillId="7" borderId="6" xfId="0" applyFont="1" applyFill="1" applyBorder="1"/>
    <xf numFmtId="0" fontId="7" fillId="7" borderId="7" xfId="0" applyFont="1" applyFill="1" applyBorder="1"/>
    <xf numFmtId="0" fontId="0" fillId="6" borderId="4" xfId="0" applyFill="1" applyBorder="1" applyAlignment="1">
      <alignment horizontal="right"/>
    </xf>
    <xf numFmtId="0" fontId="7" fillId="7" borderId="5" xfId="0" applyFont="1" applyFill="1" applyBorder="1"/>
    <xf numFmtId="0" fontId="0" fillId="6" borderId="5" xfId="0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7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/>
    <xf numFmtId="0" fontId="0" fillId="0" borderId="10" xfId="0" applyBorder="1"/>
    <xf numFmtId="0" fontId="0" fillId="0" borderId="11" xfId="0" applyBorder="1"/>
    <xf numFmtId="0" fontId="9" fillId="0" borderId="9" xfId="0" applyFont="1" applyBorder="1"/>
    <xf numFmtId="0" fontId="0" fillId="4" borderId="11" xfId="0" applyFill="1" applyBorder="1"/>
    <xf numFmtId="0" fontId="10" fillId="5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right"/>
    </xf>
    <xf numFmtId="0" fontId="7" fillId="4" borderId="0" xfId="0" applyFont="1" applyFill="1" applyAlignment="1">
      <alignment horizontal="right"/>
    </xf>
    <xf numFmtId="0" fontId="7" fillId="4" borderId="0" xfId="0" applyFont="1" applyFill="1"/>
    <xf numFmtId="0" fontId="7" fillId="4" borderId="6" xfId="0" applyFont="1" applyFill="1" applyBorder="1"/>
    <xf numFmtId="0" fontId="7" fillId="4" borderId="7" xfId="0" applyFont="1" applyFill="1" applyBorder="1"/>
    <xf numFmtId="0" fontId="7" fillId="4" borderId="12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0" borderId="1" xfId="0" applyFont="1" applyBorder="1"/>
    <xf numFmtId="0" fontId="13" fillId="0" borderId="0" xfId="0" applyFont="1"/>
    <xf numFmtId="0" fontId="14" fillId="0" borderId="0" xfId="0" applyFont="1"/>
    <xf numFmtId="0" fontId="14" fillId="0" borderId="5" xfId="0" applyFont="1" applyBorder="1"/>
    <xf numFmtId="0" fontId="15" fillId="0" borderId="4" xfId="0" applyFont="1" applyBorder="1"/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0" borderId="9" xfId="0" applyFont="1" applyBorder="1" applyAlignment="1">
      <alignment horizontal="right"/>
    </xf>
    <xf numFmtId="0" fontId="3" fillId="0" borderId="9" xfId="0" applyFont="1" applyBorder="1"/>
    <xf numFmtId="0" fontId="5" fillId="5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right"/>
    </xf>
    <xf numFmtId="49" fontId="0" fillId="3" borderId="0" xfId="0" applyNumberFormat="1" applyFill="1" applyAlignment="1">
      <alignment horizontal="center"/>
    </xf>
    <xf numFmtId="0" fontId="16" fillId="4" borderId="0" xfId="0" applyFont="1" applyFill="1"/>
    <xf numFmtId="0" fontId="20" fillId="0" borderId="4" xfId="0" applyFont="1" applyBorder="1"/>
    <xf numFmtId="0" fontId="20" fillId="0" borderId="0" xfId="0" applyFont="1"/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0" fillId="4" borderId="0" xfId="0" applyFont="1" applyFill="1"/>
    <xf numFmtId="49" fontId="7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0" fontId="7" fillId="0" borderId="4" xfId="0" applyFont="1" applyBorder="1"/>
    <xf numFmtId="0" fontId="15" fillId="0" borderId="9" xfId="0" applyFont="1" applyBorder="1"/>
    <xf numFmtId="0" fontId="3" fillId="0" borderId="8" xfId="0" applyFont="1" applyBorder="1"/>
    <xf numFmtId="0" fontId="3" fillId="0" borderId="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5" xfId="0" applyFont="1" applyBorder="1"/>
    <xf numFmtId="0" fontId="3" fillId="0" borderId="14" xfId="0" applyFont="1" applyBorder="1"/>
    <xf numFmtId="0" fontId="23" fillId="0" borderId="2" xfId="0" applyFont="1" applyBorder="1"/>
    <xf numFmtId="0" fontId="23" fillId="0" borderId="13" xfId="0" applyFont="1" applyBorder="1"/>
    <xf numFmtId="0" fontId="14" fillId="0" borderId="13" xfId="0" applyFont="1" applyBorder="1"/>
    <xf numFmtId="0" fontId="0" fillId="0" borderId="14" xfId="0" applyBorder="1"/>
    <xf numFmtId="0" fontId="15" fillId="0" borderId="0" xfId="0" applyFont="1"/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2" xfId="0" applyFont="1" applyBorder="1" applyAlignment="1">
      <alignment wrapText="1"/>
    </xf>
    <xf numFmtId="0" fontId="7" fillId="0" borderId="8" xfId="0" applyFont="1" applyBorder="1"/>
    <xf numFmtId="0" fontId="7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FF"/>
      <color rgb="FFFFCCFF"/>
      <color rgb="FFFFCCCC"/>
      <color rgb="FFFF9999"/>
      <color rgb="FFFF9900"/>
      <color rgb="FFFF0066"/>
      <color rgb="FFCC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6723-E7AB-4531-A1A4-7A6827571AB6}">
  <dimension ref="A1:W91"/>
  <sheetViews>
    <sheetView tabSelected="1" topLeftCell="A19" zoomScaleNormal="100" workbookViewId="0">
      <selection activeCell="B26" sqref="B26"/>
    </sheetView>
  </sheetViews>
  <sheetFormatPr baseColWidth="10" defaultRowHeight="15" x14ac:dyDescent="0.25"/>
  <cols>
    <col min="2" max="2" width="26.28515625" customWidth="1"/>
    <col min="3" max="3" width="17.28515625" customWidth="1"/>
    <col min="4" max="4" width="21.5703125" customWidth="1"/>
    <col min="5" max="6" width="22" customWidth="1"/>
    <col min="7" max="7" width="13.85546875" customWidth="1"/>
    <col min="8" max="8" width="17" customWidth="1"/>
    <col min="9" max="9" width="18.28515625" customWidth="1"/>
    <col min="10" max="10" width="13" customWidth="1"/>
    <col min="14" max="14" width="13.140625" customWidth="1"/>
    <col min="15" max="16" width="6.5703125" customWidth="1"/>
  </cols>
  <sheetData>
    <row r="1" spans="1:19" ht="30.75" thickBot="1" x14ac:dyDescent="0.45">
      <c r="A1" s="1" t="s">
        <v>145</v>
      </c>
    </row>
    <row r="2" spans="1:19" ht="15.75" thickBot="1" x14ac:dyDescent="0.3">
      <c r="A2" s="107" t="s">
        <v>116</v>
      </c>
      <c r="B2" s="101"/>
      <c r="C2" s="103" t="s">
        <v>119</v>
      </c>
      <c r="D2" s="102"/>
    </row>
    <row r="3" spans="1:19" ht="15.75" thickBot="1" x14ac:dyDescent="0.3">
      <c r="A3" s="108" t="s">
        <v>117</v>
      </c>
      <c r="B3" s="104"/>
      <c r="C3" s="105" t="s">
        <v>118</v>
      </c>
      <c r="D3" s="106"/>
    </row>
    <row r="4" spans="1:19" s="14" customFormat="1" ht="15.75" thickBot="1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87"/>
      <c r="R4"/>
      <c r="S4"/>
    </row>
    <row r="5" spans="1:19" s="14" customFormat="1" ht="18.75" x14ac:dyDescent="0.3">
      <c r="A5" s="31" t="s">
        <v>61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27"/>
      <c r="O5"/>
      <c r="P5"/>
      <c r="R5"/>
      <c r="S5"/>
    </row>
    <row r="6" spans="1:19" x14ac:dyDescent="0.25">
      <c r="A6" s="79"/>
      <c r="B6" s="14"/>
      <c r="C6" s="14"/>
      <c r="D6" s="14"/>
      <c r="E6" s="14"/>
      <c r="F6" s="14"/>
      <c r="G6" s="14"/>
      <c r="H6" s="14"/>
      <c r="I6" s="86"/>
      <c r="J6" s="14"/>
      <c r="K6" s="14"/>
      <c r="L6" s="14"/>
      <c r="M6" s="14"/>
      <c r="N6" s="38"/>
      <c r="O6" s="14"/>
      <c r="P6" s="86"/>
      <c r="R6" s="14"/>
      <c r="S6" s="14"/>
    </row>
    <row r="7" spans="1:19" ht="15.75" thickBot="1" x14ac:dyDescent="0.3">
      <c r="A7" s="34"/>
      <c r="B7" s="61"/>
      <c r="C7" s="61"/>
      <c r="D7" s="61"/>
      <c r="E7" s="61"/>
      <c r="F7" s="61"/>
      <c r="G7" s="61"/>
      <c r="H7" s="61"/>
      <c r="I7" s="61"/>
      <c r="J7" s="14"/>
      <c r="K7" s="14"/>
      <c r="L7" s="14"/>
      <c r="M7" s="14"/>
      <c r="N7" s="38"/>
      <c r="O7" s="14"/>
      <c r="P7" s="86"/>
      <c r="R7" s="14"/>
      <c r="S7" s="14"/>
    </row>
    <row r="8" spans="1:19" x14ac:dyDescent="0.25">
      <c r="A8" s="15"/>
      <c r="B8" s="8" t="s">
        <v>144</v>
      </c>
      <c r="C8" s="8"/>
      <c r="D8" s="8"/>
      <c r="E8" s="8"/>
      <c r="F8" s="8"/>
      <c r="G8" s="8" t="s">
        <v>51</v>
      </c>
      <c r="H8" s="62" t="s">
        <v>55</v>
      </c>
      <c r="I8" s="63" t="s">
        <v>56</v>
      </c>
      <c r="N8" s="16"/>
    </row>
    <row r="9" spans="1:19" x14ac:dyDescent="0.25">
      <c r="A9" s="39"/>
      <c r="B9" s="8" t="s">
        <v>41</v>
      </c>
      <c r="C9" s="8"/>
      <c r="D9" s="8"/>
      <c r="E9" s="8"/>
      <c r="F9" s="8"/>
      <c r="G9" s="8"/>
      <c r="H9" s="64"/>
      <c r="I9" s="65"/>
      <c r="N9" s="16"/>
    </row>
    <row r="10" spans="1:19" x14ac:dyDescent="0.25">
      <c r="A10" s="15"/>
      <c r="B10" s="8" t="s">
        <v>34</v>
      </c>
      <c r="C10" s="8"/>
      <c r="D10" s="8"/>
      <c r="E10" s="8"/>
      <c r="F10" s="8"/>
      <c r="G10" s="8"/>
      <c r="H10" s="64"/>
      <c r="I10" s="65"/>
      <c r="N10" s="16"/>
    </row>
    <row r="11" spans="1:19" x14ac:dyDescent="0.25">
      <c r="A11" s="15"/>
      <c r="B11" s="8" t="s">
        <v>35</v>
      </c>
      <c r="C11" s="8"/>
      <c r="D11" s="8"/>
      <c r="E11" s="8"/>
      <c r="F11" s="8"/>
      <c r="G11" s="8"/>
      <c r="H11" s="64"/>
      <c r="I11" s="65"/>
      <c r="N11" s="16"/>
    </row>
    <row r="12" spans="1:19" x14ac:dyDescent="0.25">
      <c r="A12" s="15"/>
      <c r="B12" s="8" t="s">
        <v>36</v>
      </c>
      <c r="C12" s="8"/>
      <c r="D12" s="8"/>
      <c r="E12" s="8"/>
      <c r="F12" s="8"/>
      <c r="G12" s="8"/>
      <c r="H12" s="64"/>
      <c r="I12" s="65"/>
      <c r="N12" s="16"/>
    </row>
    <row r="13" spans="1:19" x14ac:dyDescent="0.25">
      <c r="A13" s="15"/>
      <c r="B13" s="8" t="s">
        <v>37</v>
      </c>
      <c r="C13" s="8"/>
      <c r="D13" s="8"/>
      <c r="E13" s="8"/>
      <c r="F13" s="8"/>
      <c r="G13" s="8"/>
      <c r="H13" s="64"/>
      <c r="I13" s="65"/>
      <c r="N13" s="16"/>
    </row>
    <row r="14" spans="1:19" x14ac:dyDescent="0.25">
      <c r="A14" s="15"/>
      <c r="B14" s="8" t="s">
        <v>46</v>
      </c>
      <c r="C14" s="8"/>
      <c r="D14" s="8"/>
      <c r="E14" s="8"/>
      <c r="F14" s="8"/>
      <c r="G14" s="8"/>
      <c r="H14" s="64"/>
      <c r="I14" s="65"/>
      <c r="N14" s="16"/>
    </row>
    <row r="15" spans="1:19" x14ac:dyDescent="0.25">
      <c r="A15" s="15"/>
      <c r="B15" s="84"/>
      <c r="C15" s="8"/>
      <c r="D15" s="8"/>
      <c r="E15" s="8"/>
      <c r="F15" s="8"/>
      <c r="G15" s="8"/>
      <c r="H15" s="64"/>
      <c r="I15" s="65"/>
      <c r="N15" s="16"/>
    </row>
    <row r="16" spans="1:19" x14ac:dyDescent="0.25">
      <c r="A16" s="15"/>
      <c r="B16" s="8"/>
      <c r="C16" s="8"/>
      <c r="D16" s="8"/>
      <c r="E16" s="8"/>
      <c r="F16" s="8"/>
      <c r="G16" s="8"/>
      <c r="H16" s="64"/>
      <c r="I16" s="65"/>
      <c r="N16" s="16"/>
    </row>
    <row r="17" spans="1:17" x14ac:dyDescent="0.25">
      <c r="A17" s="15"/>
      <c r="B17" s="8"/>
      <c r="C17" s="8"/>
      <c r="D17" s="8"/>
      <c r="E17" s="8"/>
      <c r="F17" s="8"/>
      <c r="G17" s="8"/>
      <c r="H17" s="64"/>
      <c r="I17" s="65"/>
      <c r="N17" s="16"/>
    </row>
    <row r="18" spans="1:17" ht="15.75" thickBot="1" x14ac:dyDescent="0.3">
      <c r="A18" s="15"/>
      <c r="B18" s="8"/>
      <c r="C18" s="8"/>
      <c r="D18" s="8"/>
      <c r="E18" s="8"/>
      <c r="F18" s="8"/>
      <c r="G18" s="8"/>
      <c r="H18" s="66" t="s">
        <v>53</v>
      </c>
      <c r="I18" s="67" t="s">
        <v>54</v>
      </c>
      <c r="N18" s="16"/>
    </row>
    <row r="19" spans="1:17" ht="19.5" thickBot="1" x14ac:dyDescent="0.35">
      <c r="A19" s="21"/>
      <c r="B19" s="37"/>
      <c r="C19" s="37"/>
      <c r="D19" s="37"/>
      <c r="E19" s="37"/>
      <c r="F19" s="83"/>
      <c r="G19" s="82" t="s">
        <v>60</v>
      </c>
      <c r="H19" s="40" t="s">
        <v>52</v>
      </c>
      <c r="I19" s="40" t="s">
        <v>38</v>
      </c>
      <c r="J19" s="59" t="s">
        <v>59</v>
      </c>
      <c r="K19" s="37"/>
      <c r="L19" s="37"/>
      <c r="M19" s="37"/>
      <c r="N19" s="22"/>
    </row>
    <row r="21" spans="1:17" ht="15.75" thickBot="1" x14ac:dyDescent="0.3"/>
    <row r="22" spans="1:17" ht="18.75" x14ac:dyDescent="0.3">
      <c r="A22" s="31" t="s">
        <v>95</v>
      </c>
      <c r="B22" s="32"/>
      <c r="C22" s="32"/>
      <c r="D22" s="32"/>
      <c r="E22" s="32"/>
      <c r="F22" s="32"/>
      <c r="G22" s="33"/>
      <c r="H22" s="32"/>
      <c r="I22" s="32"/>
      <c r="J22" s="32"/>
      <c r="K22" s="32"/>
      <c r="L22" s="32"/>
      <c r="M22" s="27"/>
    </row>
    <row r="23" spans="1:17" ht="15.75" thickBot="1" x14ac:dyDescent="0.3">
      <c r="A23" s="79"/>
      <c r="G23" s="35"/>
      <c r="M23" s="16"/>
    </row>
    <row r="24" spans="1:17" x14ac:dyDescent="0.25">
      <c r="A24" s="15"/>
      <c r="H24" s="4"/>
      <c r="I24" s="4"/>
      <c r="J24" s="4"/>
      <c r="K24" s="4"/>
      <c r="L24" s="4"/>
      <c r="M24" s="36"/>
      <c r="N24" s="4"/>
      <c r="O24" s="23" t="s">
        <v>14</v>
      </c>
      <c r="P24" s="24" t="s">
        <v>17</v>
      </c>
      <c r="Q24" s="27" t="s">
        <v>57</v>
      </c>
    </row>
    <row r="25" spans="1:17" x14ac:dyDescent="0.25">
      <c r="A25" s="15"/>
      <c r="B25" s="111" t="s">
        <v>151</v>
      </c>
      <c r="M25" s="16"/>
      <c r="O25" s="18"/>
      <c r="P25" s="19"/>
      <c r="Q25" s="16"/>
    </row>
    <row r="26" spans="1:17" x14ac:dyDescent="0.25">
      <c r="A26" s="15" t="s">
        <v>106</v>
      </c>
      <c r="B26" s="5" t="s">
        <v>0</v>
      </c>
      <c r="C26" s="5" t="s">
        <v>3</v>
      </c>
      <c r="D26" s="5" t="s">
        <v>16</v>
      </c>
      <c r="E26" s="5" t="s">
        <v>15</v>
      </c>
      <c r="F26" s="5" t="s">
        <v>4</v>
      </c>
      <c r="G26" s="5" t="s">
        <v>39</v>
      </c>
      <c r="H26" s="12" t="s">
        <v>97</v>
      </c>
      <c r="I26" s="5" t="s">
        <v>40</v>
      </c>
      <c r="J26" s="5" t="s">
        <v>5</v>
      </c>
      <c r="L26" s="76"/>
      <c r="M26" s="78"/>
      <c r="O26" s="18"/>
      <c r="P26" s="19"/>
      <c r="Q26" s="16"/>
    </row>
    <row r="27" spans="1:17" x14ac:dyDescent="0.25">
      <c r="A27" s="15"/>
      <c r="B27" s="5"/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0</v>
      </c>
      <c r="L27" s="85"/>
      <c r="M27" s="78"/>
      <c r="O27" s="18">
        <v>7</v>
      </c>
      <c r="P27" s="19">
        <v>0</v>
      </c>
      <c r="Q27" s="20"/>
    </row>
    <row r="28" spans="1:17" x14ac:dyDescent="0.25">
      <c r="A28" s="15"/>
      <c r="B28" s="5"/>
      <c r="C28" s="5" t="s">
        <v>137</v>
      </c>
      <c r="D28" s="5"/>
      <c r="E28" s="5"/>
      <c r="F28" s="5"/>
      <c r="G28" s="5"/>
      <c r="H28" s="5"/>
      <c r="I28" s="5"/>
      <c r="J28" s="5"/>
      <c r="L28" s="85"/>
      <c r="M28" s="78"/>
      <c r="O28" s="18"/>
      <c r="P28" s="19"/>
      <c r="Q28" s="16"/>
    </row>
    <row r="29" spans="1:17" x14ac:dyDescent="0.25">
      <c r="A29" s="15"/>
      <c r="B29" s="5"/>
      <c r="C29" s="5"/>
      <c r="D29" s="5"/>
      <c r="E29" s="5"/>
      <c r="F29" s="5"/>
      <c r="G29" s="5"/>
      <c r="H29" s="5"/>
      <c r="I29" s="5"/>
      <c r="J29" s="2"/>
      <c r="L29" s="77"/>
      <c r="M29" s="78"/>
      <c r="O29" s="18"/>
      <c r="P29" s="19"/>
      <c r="Q29" s="16"/>
    </row>
    <row r="30" spans="1:17" x14ac:dyDescent="0.25">
      <c r="A30" s="15" t="s">
        <v>107</v>
      </c>
      <c r="B30" s="5" t="s">
        <v>42</v>
      </c>
      <c r="C30" s="5" t="s">
        <v>43</v>
      </c>
      <c r="D30" s="5" t="s">
        <v>44</v>
      </c>
      <c r="E30" s="5" t="s">
        <v>45</v>
      </c>
      <c r="F30" s="5" t="s">
        <v>5</v>
      </c>
      <c r="G30" s="5"/>
      <c r="H30" s="5"/>
      <c r="I30" s="5"/>
      <c r="J30" s="2"/>
      <c r="L30" s="77"/>
      <c r="M30" s="78"/>
      <c r="O30" s="18"/>
      <c r="P30" s="19"/>
      <c r="Q30" s="16"/>
    </row>
    <row r="31" spans="1:17" x14ac:dyDescent="0.25">
      <c r="A31" s="15"/>
      <c r="B31" s="5"/>
      <c r="C31" s="5">
        <v>1</v>
      </c>
      <c r="D31" s="5">
        <v>1</v>
      </c>
      <c r="E31" s="5">
        <v>1</v>
      </c>
      <c r="F31" s="5">
        <v>0</v>
      </c>
      <c r="G31" s="2"/>
      <c r="H31" s="5"/>
      <c r="I31" s="5"/>
      <c r="J31" s="2"/>
      <c r="L31" s="77"/>
      <c r="M31" s="78"/>
      <c r="O31" s="18">
        <f>SUM(C31:E31)</f>
        <v>3</v>
      </c>
      <c r="P31" s="19">
        <v>0</v>
      </c>
      <c r="Q31" s="20"/>
    </row>
    <row r="32" spans="1:17" x14ac:dyDescent="0.25">
      <c r="A32" s="15"/>
      <c r="B32" s="5"/>
      <c r="C32" s="5"/>
      <c r="D32" s="5"/>
      <c r="E32" s="5"/>
      <c r="F32" s="5"/>
      <c r="G32" s="5"/>
      <c r="H32" s="2"/>
      <c r="I32" s="2"/>
      <c r="J32" s="2"/>
      <c r="L32" s="77"/>
      <c r="M32" s="78"/>
      <c r="O32" s="18"/>
      <c r="P32" s="19"/>
      <c r="Q32" s="16"/>
    </row>
    <row r="33" spans="1:19" x14ac:dyDescent="0.25">
      <c r="A33" s="15" t="s">
        <v>108</v>
      </c>
      <c r="B33" s="5" t="s">
        <v>1</v>
      </c>
      <c r="C33" s="5" t="s">
        <v>33</v>
      </c>
      <c r="D33" s="80" t="s">
        <v>7</v>
      </c>
      <c r="E33" s="5" t="s">
        <v>6</v>
      </c>
      <c r="F33" s="5" t="s">
        <v>5</v>
      </c>
      <c r="G33" s="93"/>
      <c r="H33" s="94"/>
      <c r="I33" s="94"/>
      <c r="J33" s="2"/>
      <c r="L33" s="77"/>
      <c r="M33" s="78"/>
      <c r="O33" s="18"/>
      <c r="P33" s="19"/>
      <c r="Q33" s="16"/>
    </row>
    <row r="34" spans="1:19" x14ac:dyDescent="0.25">
      <c r="A34" s="15"/>
      <c r="B34" s="5"/>
      <c r="C34" s="80">
        <v>5</v>
      </c>
      <c r="D34" s="80">
        <v>4</v>
      </c>
      <c r="E34" s="80">
        <v>3</v>
      </c>
      <c r="F34" s="5">
        <v>0</v>
      </c>
      <c r="G34" s="95"/>
      <c r="H34" s="95"/>
      <c r="I34" s="95"/>
      <c r="J34" s="2"/>
      <c r="L34" s="77"/>
      <c r="M34" s="78"/>
      <c r="N34" s="88"/>
      <c r="O34" s="18">
        <v>5</v>
      </c>
      <c r="P34" s="19">
        <v>0</v>
      </c>
      <c r="Q34" s="20"/>
    </row>
    <row r="35" spans="1:19" x14ac:dyDescent="0.25">
      <c r="A35" s="15"/>
      <c r="B35" s="5"/>
      <c r="C35" s="5"/>
      <c r="D35" s="5"/>
      <c r="E35" s="5"/>
      <c r="F35" s="5"/>
      <c r="G35" s="5"/>
      <c r="H35" s="2"/>
      <c r="I35" s="2"/>
      <c r="J35" s="2"/>
      <c r="L35" s="77"/>
      <c r="M35" s="78"/>
      <c r="O35" s="18"/>
      <c r="P35" s="19"/>
      <c r="Q35" s="16"/>
    </row>
    <row r="36" spans="1:19" x14ac:dyDescent="0.25">
      <c r="A36" s="98" t="s">
        <v>112</v>
      </c>
      <c r="B36" s="5" t="s">
        <v>27</v>
      </c>
      <c r="C36" s="5" t="s">
        <v>113</v>
      </c>
      <c r="D36" s="5" t="s">
        <v>114</v>
      </c>
      <c r="E36" s="5" t="s">
        <v>115</v>
      </c>
      <c r="F36" s="5" t="s">
        <v>31</v>
      </c>
      <c r="G36" s="5" t="s">
        <v>13</v>
      </c>
      <c r="H36" s="2"/>
      <c r="I36" s="2"/>
      <c r="J36" s="2"/>
      <c r="M36" s="78"/>
      <c r="O36" s="18"/>
      <c r="P36" s="19"/>
      <c r="Q36" s="16"/>
      <c r="S36" s="86"/>
    </row>
    <row r="37" spans="1:19" x14ac:dyDescent="0.25">
      <c r="A37" s="98"/>
      <c r="B37" s="5" t="s">
        <v>28</v>
      </c>
      <c r="C37" s="5">
        <v>1</v>
      </c>
      <c r="D37" s="5">
        <v>2</v>
      </c>
      <c r="E37" s="5">
        <v>4</v>
      </c>
      <c r="F37" s="5">
        <v>5</v>
      </c>
      <c r="G37" s="5">
        <v>0</v>
      </c>
      <c r="H37" s="2"/>
      <c r="I37" s="2"/>
      <c r="J37" s="2"/>
      <c r="M37" s="16"/>
      <c r="O37" s="18">
        <v>5</v>
      </c>
      <c r="P37" s="19">
        <v>0</v>
      </c>
      <c r="Q37" s="20"/>
      <c r="S37" s="86"/>
    </row>
    <row r="38" spans="1:19" x14ac:dyDescent="0.25">
      <c r="A38" s="15"/>
      <c r="B38" s="5"/>
      <c r="C38" s="5"/>
      <c r="D38" s="5"/>
      <c r="E38" s="5"/>
      <c r="F38" s="5"/>
      <c r="G38" s="5"/>
      <c r="H38" s="2"/>
      <c r="I38" s="2"/>
      <c r="J38" s="2"/>
      <c r="M38" s="78"/>
      <c r="O38" s="18"/>
      <c r="P38" s="19"/>
      <c r="Q38" s="16"/>
    </row>
    <row r="39" spans="1:19" x14ac:dyDescent="0.25">
      <c r="A39" s="15" t="s">
        <v>109</v>
      </c>
      <c r="B39" s="5" t="s">
        <v>98</v>
      </c>
      <c r="C39" s="5" t="s">
        <v>132</v>
      </c>
      <c r="D39" s="5" t="s">
        <v>133</v>
      </c>
      <c r="E39" s="5" t="s">
        <v>134</v>
      </c>
      <c r="F39" s="5" t="s">
        <v>67</v>
      </c>
      <c r="G39" s="5" t="s">
        <v>135</v>
      </c>
      <c r="H39" s="5" t="s">
        <v>136</v>
      </c>
      <c r="I39" s="2"/>
      <c r="J39" s="2"/>
      <c r="M39" s="16"/>
      <c r="O39" s="18"/>
      <c r="P39" s="19"/>
      <c r="Q39" s="16"/>
    </row>
    <row r="40" spans="1:19" x14ac:dyDescent="0.25">
      <c r="A40" s="91"/>
      <c r="B40" s="5"/>
      <c r="C40" s="5">
        <v>0</v>
      </c>
      <c r="D40" s="5">
        <v>1</v>
      </c>
      <c r="E40" s="5">
        <v>2</v>
      </c>
      <c r="F40" s="5">
        <v>3</v>
      </c>
      <c r="G40" s="5">
        <v>4</v>
      </c>
      <c r="H40" s="5">
        <v>5</v>
      </c>
      <c r="I40" s="2"/>
      <c r="J40" s="2"/>
      <c r="M40" s="16"/>
      <c r="O40" s="18">
        <v>5</v>
      </c>
      <c r="P40" s="19">
        <v>0</v>
      </c>
      <c r="Q40" s="20"/>
    </row>
    <row r="41" spans="1:19" x14ac:dyDescent="0.25">
      <c r="A41" s="91"/>
      <c r="B41" s="5"/>
      <c r="C41" s="5"/>
      <c r="D41" s="5"/>
      <c r="E41" s="5"/>
      <c r="F41" s="5"/>
      <c r="G41" s="5"/>
      <c r="H41" s="2"/>
      <c r="I41" s="2"/>
      <c r="J41" s="2"/>
      <c r="M41" s="16"/>
      <c r="O41" s="18"/>
      <c r="P41" s="19"/>
      <c r="Q41" s="16"/>
    </row>
    <row r="42" spans="1:19" x14ac:dyDescent="0.25">
      <c r="A42" s="15" t="s">
        <v>110</v>
      </c>
      <c r="B42" s="5" t="s">
        <v>2</v>
      </c>
      <c r="C42" s="5" t="s">
        <v>8</v>
      </c>
      <c r="D42" s="5" t="s">
        <v>9</v>
      </c>
      <c r="E42" s="5" t="s">
        <v>10</v>
      </c>
      <c r="F42" s="5" t="s">
        <v>11</v>
      </c>
      <c r="G42" s="5" t="s">
        <v>12</v>
      </c>
      <c r="H42" s="2"/>
      <c r="I42" s="2"/>
      <c r="J42" s="2"/>
      <c r="M42" s="16"/>
      <c r="O42" s="18"/>
      <c r="P42" s="19"/>
      <c r="Q42" s="16"/>
    </row>
    <row r="43" spans="1:19" x14ac:dyDescent="0.25">
      <c r="A43" s="15"/>
      <c r="B43" s="5"/>
      <c r="C43" s="5">
        <v>0</v>
      </c>
      <c r="D43" s="5">
        <v>4</v>
      </c>
      <c r="E43" s="5">
        <v>6</v>
      </c>
      <c r="F43" s="5">
        <v>4</v>
      </c>
      <c r="G43" s="5">
        <v>1</v>
      </c>
      <c r="H43" s="2"/>
      <c r="I43" s="2"/>
      <c r="J43" s="2"/>
      <c r="M43" s="16"/>
      <c r="O43" s="18">
        <v>6</v>
      </c>
      <c r="P43" s="19">
        <v>0</v>
      </c>
      <c r="Q43" s="20"/>
    </row>
    <row r="44" spans="1:19" x14ac:dyDescent="0.25">
      <c r="A44" s="15"/>
      <c r="B44" s="5"/>
      <c r="C44" s="5"/>
      <c r="D44" s="5"/>
      <c r="E44" s="5"/>
      <c r="F44" s="5"/>
      <c r="G44" s="5"/>
      <c r="H44" s="2"/>
      <c r="I44" s="2"/>
      <c r="J44" s="2"/>
      <c r="M44" s="16"/>
      <c r="O44" s="18"/>
      <c r="P44" s="19"/>
      <c r="Q44" s="16"/>
    </row>
    <row r="45" spans="1:19" x14ac:dyDescent="0.25">
      <c r="A45" s="15" t="s">
        <v>111</v>
      </c>
      <c r="B45" s="5" t="s">
        <v>62</v>
      </c>
      <c r="C45" s="5" t="s">
        <v>63</v>
      </c>
      <c r="D45" s="5" t="s">
        <v>64</v>
      </c>
      <c r="E45" s="5" t="s">
        <v>65</v>
      </c>
      <c r="F45" s="5" t="s">
        <v>66</v>
      </c>
      <c r="G45" s="5"/>
      <c r="H45" s="2"/>
      <c r="I45" s="2"/>
      <c r="J45" s="2"/>
      <c r="M45" s="16"/>
      <c r="O45" s="18"/>
      <c r="P45" s="19"/>
      <c r="Q45" s="16"/>
    </row>
    <row r="46" spans="1:19" x14ac:dyDescent="0.25">
      <c r="A46" s="15"/>
      <c r="B46" s="5"/>
      <c r="C46" s="5">
        <v>0</v>
      </c>
      <c r="D46" s="5">
        <v>1</v>
      </c>
      <c r="E46" s="80">
        <v>5</v>
      </c>
      <c r="F46" s="5">
        <v>10</v>
      </c>
      <c r="G46" s="5"/>
      <c r="H46" s="2"/>
      <c r="I46" s="2"/>
      <c r="J46" s="2"/>
      <c r="M46" s="16"/>
      <c r="O46" s="18">
        <v>10</v>
      </c>
      <c r="P46" s="19">
        <v>0</v>
      </c>
      <c r="Q46" s="20"/>
      <c r="R46" s="9"/>
    </row>
    <row r="47" spans="1:19" ht="15.75" thickBot="1" x14ac:dyDescent="0.3">
      <c r="A47" s="2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22"/>
      <c r="N47" s="26" t="s">
        <v>32</v>
      </c>
      <c r="O47" s="28">
        <f>SUM(O27:O46)</f>
        <v>41</v>
      </c>
      <c r="P47" s="29">
        <f>SUM(P26:P46)</f>
        <v>0</v>
      </c>
      <c r="Q47" s="30">
        <f>Q27+Q31+Q34+Q37+Q40+Q43+Q46</f>
        <v>0</v>
      </c>
      <c r="S47" s="86"/>
    </row>
    <row r="48" spans="1:19" s="14" customFormat="1" ht="15.75" thickBo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8.75" x14ac:dyDescent="0.3">
      <c r="A49" s="31" t="s">
        <v>96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7"/>
    </row>
    <row r="50" spans="1:19" ht="15.75" thickBo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38"/>
      <c r="N50" s="14"/>
      <c r="O50" s="14"/>
      <c r="P50" s="14"/>
      <c r="Q50" s="14"/>
      <c r="R50" s="14"/>
      <c r="S50" s="14"/>
    </row>
    <row r="51" spans="1:19" x14ac:dyDescent="0.25">
      <c r="A51" s="14"/>
      <c r="C51" s="92"/>
      <c r="M51" s="16"/>
      <c r="O51" s="23" t="s">
        <v>14</v>
      </c>
      <c r="P51" s="24" t="s">
        <v>17</v>
      </c>
      <c r="Q51" s="27" t="s">
        <v>57</v>
      </c>
    </row>
    <row r="52" spans="1:19" x14ac:dyDescent="0.25">
      <c r="A52" t="s">
        <v>122</v>
      </c>
      <c r="B52" s="10" t="s">
        <v>68</v>
      </c>
      <c r="C52" s="6" t="s">
        <v>121</v>
      </c>
      <c r="D52" s="6" t="s">
        <v>120</v>
      </c>
      <c r="E52" s="6" t="s">
        <v>11</v>
      </c>
      <c r="F52" s="6" t="s">
        <v>92</v>
      </c>
      <c r="G52" s="81" t="s">
        <v>91</v>
      </c>
      <c r="H52" s="81"/>
      <c r="I52" s="6"/>
      <c r="J52" s="6"/>
      <c r="M52" s="16"/>
      <c r="O52" s="18"/>
      <c r="P52" s="19"/>
      <c r="Q52" s="16"/>
    </row>
    <row r="53" spans="1:19" x14ac:dyDescent="0.25">
      <c r="A53" s="14"/>
      <c r="B53" s="10" t="s">
        <v>69</v>
      </c>
      <c r="C53" s="6">
        <v>16</v>
      </c>
      <c r="D53" s="6">
        <v>8</v>
      </c>
      <c r="E53" s="6">
        <v>4</v>
      </c>
      <c r="F53" s="6">
        <v>2</v>
      </c>
      <c r="G53" s="81">
        <v>0</v>
      </c>
      <c r="H53" s="81"/>
      <c r="I53" s="6"/>
      <c r="J53" s="6"/>
      <c r="M53" s="16"/>
      <c r="O53" s="18">
        <v>16</v>
      </c>
      <c r="P53" s="19">
        <v>0</v>
      </c>
      <c r="Q53" s="17"/>
      <c r="S53" s="9"/>
    </row>
    <row r="54" spans="1:19" x14ac:dyDescent="0.25">
      <c r="A54" s="14"/>
      <c r="B54" s="6"/>
      <c r="C54" s="6"/>
      <c r="D54" s="6"/>
      <c r="E54" s="6"/>
      <c r="F54" s="6"/>
      <c r="G54" s="6"/>
      <c r="H54" s="6"/>
      <c r="I54" s="6"/>
      <c r="J54" s="6"/>
      <c r="M54" s="16"/>
      <c r="O54" s="18"/>
      <c r="P54" s="19"/>
      <c r="Q54" s="16"/>
      <c r="S54" s="9"/>
    </row>
    <row r="55" spans="1:19" x14ac:dyDescent="0.25">
      <c r="A55" s="15" t="s">
        <v>123</v>
      </c>
      <c r="B55" s="10" t="s">
        <v>70</v>
      </c>
      <c r="C55" s="6" t="s">
        <v>72</v>
      </c>
      <c r="D55" s="89" t="s">
        <v>73</v>
      </c>
      <c r="E55" s="89" t="s">
        <v>104</v>
      </c>
      <c r="F55" s="97" t="s">
        <v>105</v>
      </c>
      <c r="G55" s="97" t="s">
        <v>90</v>
      </c>
      <c r="H55" s="6"/>
      <c r="I55" s="6"/>
      <c r="J55" s="6"/>
      <c r="M55" s="16"/>
      <c r="O55" s="18"/>
      <c r="P55" s="19"/>
      <c r="Q55" s="16"/>
      <c r="S55" s="9"/>
    </row>
    <row r="56" spans="1:19" x14ac:dyDescent="0.25">
      <c r="A56" s="15"/>
      <c r="B56" s="10" t="s">
        <v>71</v>
      </c>
      <c r="C56" s="6">
        <v>0</v>
      </c>
      <c r="D56" s="81">
        <v>2</v>
      </c>
      <c r="E56" s="81">
        <v>4</v>
      </c>
      <c r="F56" s="81">
        <v>7</v>
      </c>
      <c r="G56" s="81">
        <v>10</v>
      </c>
      <c r="H56" s="6"/>
      <c r="I56" s="6"/>
      <c r="J56" s="6"/>
      <c r="K56" s="7"/>
      <c r="L56" s="76"/>
      <c r="M56" s="16"/>
      <c r="O56" s="18">
        <v>10</v>
      </c>
      <c r="P56" s="19">
        <v>0</v>
      </c>
      <c r="Q56" s="17"/>
      <c r="S56" s="9"/>
    </row>
    <row r="57" spans="1:19" x14ac:dyDescent="0.25">
      <c r="A57" s="15"/>
      <c r="B57" s="6"/>
      <c r="C57" s="6"/>
      <c r="D57" s="6"/>
      <c r="E57" s="6"/>
      <c r="F57" s="6"/>
      <c r="G57" s="6"/>
      <c r="H57" s="6"/>
      <c r="I57" s="6"/>
      <c r="J57" s="6"/>
      <c r="K57" s="7"/>
      <c r="M57" s="16"/>
      <c r="O57" s="18"/>
      <c r="P57" s="19"/>
      <c r="Q57" s="16"/>
      <c r="S57" s="9"/>
    </row>
    <row r="58" spans="1:19" x14ac:dyDescent="0.25">
      <c r="A58" s="15" t="s">
        <v>124</v>
      </c>
      <c r="B58" s="10" t="s">
        <v>74</v>
      </c>
      <c r="C58" s="6" t="s">
        <v>146</v>
      </c>
      <c r="D58" s="6" t="s">
        <v>147</v>
      </c>
      <c r="E58" s="6" t="s">
        <v>148</v>
      </c>
      <c r="F58" s="6" t="s">
        <v>149</v>
      </c>
      <c r="G58" s="6"/>
      <c r="H58" s="6"/>
      <c r="I58" s="6"/>
      <c r="J58" s="6"/>
      <c r="K58" s="7"/>
      <c r="L58" s="7"/>
      <c r="M58" s="41"/>
      <c r="N58" s="25"/>
      <c r="O58" s="18"/>
      <c r="P58" s="19"/>
      <c r="Q58" s="16"/>
      <c r="S58" s="9"/>
    </row>
    <row r="59" spans="1:19" x14ac:dyDescent="0.25">
      <c r="A59" s="15"/>
      <c r="B59" s="10" t="s">
        <v>75</v>
      </c>
      <c r="C59" s="6">
        <v>0</v>
      </c>
      <c r="D59" s="6">
        <v>0</v>
      </c>
      <c r="E59" s="6">
        <v>5</v>
      </c>
      <c r="F59" s="6">
        <v>10</v>
      </c>
      <c r="G59" s="6"/>
      <c r="H59" s="6"/>
      <c r="I59" s="6"/>
      <c r="J59" s="6"/>
      <c r="L59" s="76"/>
      <c r="M59" s="16"/>
      <c r="O59" s="18">
        <v>10</v>
      </c>
      <c r="P59" s="19">
        <v>0</v>
      </c>
      <c r="Q59" s="17"/>
      <c r="R59" s="9"/>
      <c r="S59" s="9"/>
    </row>
    <row r="60" spans="1:19" ht="15.75" thickBot="1" x14ac:dyDescent="0.3">
      <c r="A60" s="15"/>
      <c r="C60" s="7"/>
      <c r="D60" s="7"/>
      <c r="E60" s="7"/>
      <c r="F60" s="7"/>
      <c r="G60" s="7"/>
      <c r="H60" s="7"/>
      <c r="I60" s="7"/>
      <c r="J60" s="7"/>
      <c r="K60" s="7"/>
      <c r="L60" s="7"/>
      <c r="M60" s="16"/>
      <c r="N60" s="43" t="s">
        <v>32</v>
      </c>
      <c r="O60" s="44">
        <f>SUM(O53:O59)</f>
        <v>36</v>
      </c>
      <c r="P60" s="45">
        <f>SUM(P52:P59)</f>
        <v>0</v>
      </c>
      <c r="Q60" s="45">
        <f>Q53+Q56+Q59</f>
        <v>0</v>
      </c>
      <c r="R60" s="92"/>
      <c r="S60" s="86"/>
    </row>
    <row r="61" spans="1:19" ht="15.75" thickBot="1" x14ac:dyDescent="0.3">
      <c r="A61" s="21"/>
      <c r="B61" s="37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22"/>
    </row>
    <row r="62" spans="1:19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9" ht="15.75" thickBot="1" x14ac:dyDescent="0.3"/>
    <row r="64" spans="1:19" ht="18.75" x14ac:dyDescent="0.3">
      <c r="A64" s="31" t="s">
        <v>76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27"/>
    </row>
    <row r="65" spans="1:23" ht="15.75" thickBot="1" x14ac:dyDescent="0.3">
      <c r="M65" s="16"/>
    </row>
    <row r="66" spans="1:23" x14ac:dyDescent="0.25">
      <c r="A66" s="15"/>
      <c r="C66" s="7"/>
      <c r="D66" s="7"/>
      <c r="E66" s="7"/>
      <c r="F66" s="7"/>
      <c r="G66" s="7"/>
      <c r="H66" s="7"/>
      <c r="I66" s="7"/>
      <c r="J66" s="7"/>
      <c r="K66" s="7"/>
      <c r="L66" s="7"/>
      <c r="M66" s="16"/>
      <c r="O66" s="23" t="s">
        <v>14</v>
      </c>
      <c r="P66" s="24" t="s">
        <v>17</v>
      </c>
      <c r="Q66" s="57" t="s">
        <v>57</v>
      </c>
    </row>
    <row r="67" spans="1:23" x14ac:dyDescent="0.25">
      <c r="A67" s="15" t="s">
        <v>125</v>
      </c>
      <c r="B67" s="3" t="s">
        <v>29</v>
      </c>
      <c r="C67" s="11" t="s">
        <v>78</v>
      </c>
      <c r="D67" s="3" t="s">
        <v>99</v>
      </c>
      <c r="E67" s="11" t="s">
        <v>79</v>
      </c>
      <c r="F67" s="3" t="s">
        <v>99</v>
      </c>
      <c r="G67" s="11" t="s">
        <v>80</v>
      </c>
      <c r="H67" s="3" t="s">
        <v>99</v>
      </c>
      <c r="I67" s="3" t="s">
        <v>81</v>
      </c>
      <c r="J67" s="3" t="s">
        <v>99</v>
      </c>
      <c r="M67" s="16"/>
      <c r="O67" s="18"/>
      <c r="P67" s="19"/>
      <c r="Q67" s="58"/>
    </row>
    <row r="68" spans="1:23" x14ac:dyDescent="0.25">
      <c r="A68" s="15"/>
      <c r="B68" s="3" t="s">
        <v>30</v>
      </c>
      <c r="C68" s="11"/>
      <c r="D68" s="3" t="s">
        <v>100</v>
      </c>
      <c r="E68" s="11"/>
      <c r="F68" s="3" t="s">
        <v>100</v>
      </c>
      <c r="G68" s="3"/>
      <c r="H68" s="3" t="s">
        <v>100</v>
      </c>
      <c r="I68" s="90"/>
      <c r="J68" s="3" t="s">
        <v>100</v>
      </c>
      <c r="M68" s="16"/>
      <c r="O68" s="18"/>
      <c r="P68" s="19"/>
      <c r="Q68" s="58"/>
      <c r="S68" s="86"/>
    </row>
    <row r="69" spans="1:23" x14ac:dyDescent="0.25">
      <c r="A69" s="15"/>
      <c r="B69" s="3"/>
      <c r="C69" s="11"/>
      <c r="D69" s="3" t="s">
        <v>101</v>
      </c>
      <c r="E69" s="11"/>
      <c r="F69" s="3" t="s">
        <v>101</v>
      </c>
      <c r="G69" s="3"/>
      <c r="H69" s="3" t="s">
        <v>101</v>
      </c>
      <c r="I69" s="90"/>
      <c r="J69" s="3" t="s">
        <v>101</v>
      </c>
      <c r="M69" s="16"/>
      <c r="O69" s="18"/>
      <c r="P69" s="19"/>
      <c r="Q69" s="58"/>
      <c r="S69" s="86"/>
    </row>
    <row r="70" spans="1:23" x14ac:dyDescent="0.25">
      <c r="A70" s="15"/>
      <c r="B70" s="3"/>
      <c r="C70" s="11"/>
      <c r="D70" s="3" t="s">
        <v>82</v>
      </c>
      <c r="E70" s="11"/>
      <c r="F70" s="3" t="s">
        <v>82</v>
      </c>
      <c r="G70" s="3"/>
      <c r="H70" s="3" t="s">
        <v>82</v>
      </c>
      <c r="I70" s="90"/>
      <c r="J70" s="3" t="s">
        <v>82</v>
      </c>
      <c r="M70" s="16"/>
      <c r="O70" s="18">
        <v>12</v>
      </c>
      <c r="P70" s="19">
        <v>0</v>
      </c>
      <c r="Q70" s="60"/>
      <c r="S70" s="86"/>
    </row>
    <row r="71" spans="1:23" x14ac:dyDescent="0.25">
      <c r="A71" s="79"/>
      <c r="B71" s="3"/>
      <c r="C71" s="3"/>
      <c r="D71" s="3"/>
      <c r="E71" s="3"/>
      <c r="F71" s="3"/>
      <c r="G71" s="3"/>
      <c r="H71" s="3"/>
      <c r="I71" s="3"/>
      <c r="J71" s="3"/>
      <c r="M71" s="16"/>
      <c r="O71" s="18"/>
      <c r="P71" s="19"/>
      <c r="Q71" s="58"/>
    </row>
    <row r="72" spans="1:23" x14ac:dyDescent="0.25">
      <c r="A72" s="99" t="s">
        <v>126</v>
      </c>
      <c r="B72" s="3" t="s">
        <v>128</v>
      </c>
      <c r="C72" s="11"/>
      <c r="D72" s="11" t="s">
        <v>83</v>
      </c>
      <c r="E72" s="11" t="s">
        <v>85</v>
      </c>
      <c r="F72" s="11" t="s">
        <v>102</v>
      </c>
      <c r="G72" s="11" t="s">
        <v>84</v>
      </c>
      <c r="H72" s="11" t="s">
        <v>88</v>
      </c>
      <c r="I72" s="11" t="s">
        <v>93</v>
      </c>
      <c r="J72" s="3"/>
      <c r="M72" s="16"/>
      <c r="O72" s="18"/>
      <c r="P72" s="19"/>
      <c r="Q72" s="58"/>
    </row>
    <row r="73" spans="1:23" x14ac:dyDescent="0.25">
      <c r="A73" s="79"/>
      <c r="B73" s="69" t="s">
        <v>127</v>
      </c>
      <c r="C73" s="11"/>
      <c r="D73" s="11">
        <v>1</v>
      </c>
      <c r="E73" s="11">
        <v>2</v>
      </c>
      <c r="F73" s="11">
        <v>1</v>
      </c>
      <c r="G73" s="11">
        <v>1</v>
      </c>
      <c r="H73" s="3">
        <v>2</v>
      </c>
      <c r="I73" s="11">
        <v>1</v>
      </c>
      <c r="J73" s="3"/>
      <c r="M73" s="16"/>
      <c r="O73" s="18"/>
      <c r="P73" s="19"/>
      <c r="Q73" s="58"/>
    </row>
    <row r="74" spans="1:23" x14ac:dyDescent="0.25">
      <c r="A74" s="79"/>
      <c r="B74" s="96"/>
      <c r="C74" s="11" t="s">
        <v>103</v>
      </c>
      <c r="D74" s="11" t="s">
        <v>129</v>
      </c>
      <c r="E74" s="11" t="s">
        <v>86</v>
      </c>
      <c r="F74" s="11" t="s">
        <v>130</v>
      </c>
      <c r="G74" s="11" t="s">
        <v>87</v>
      </c>
      <c r="H74" s="11" t="s">
        <v>89</v>
      </c>
      <c r="I74" s="11" t="s">
        <v>94</v>
      </c>
      <c r="J74" s="3"/>
      <c r="M74" s="16"/>
      <c r="O74" s="18"/>
      <c r="P74" s="19"/>
      <c r="Q74" s="58"/>
    </row>
    <row r="75" spans="1:23" x14ac:dyDescent="0.25">
      <c r="A75" s="79"/>
      <c r="B75" s="3"/>
      <c r="C75" s="11">
        <v>1</v>
      </c>
      <c r="D75" s="11">
        <v>2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/>
      <c r="M75" s="16"/>
      <c r="O75" s="18">
        <v>16</v>
      </c>
      <c r="P75" s="19">
        <v>0</v>
      </c>
      <c r="Q75" s="60"/>
    </row>
    <row r="76" spans="1:23" ht="15.75" thickBot="1" x14ac:dyDescent="0.3">
      <c r="A76" s="21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2"/>
      <c r="N76" s="68" t="s">
        <v>32</v>
      </c>
      <c r="O76" s="70">
        <f>SUM(O67:O75)</f>
        <v>28</v>
      </c>
      <c r="P76" s="71">
        <v>0</v>
      </c>
      <c r="Q76" s="72">
        <f>Q70+Q75</f>
        <v>0</v>
      </c>
      <c r="S76" s="9"/>
      <c r="W76" s="86"/>
    </row>
    <row r="78" spans="1:23" s="14" customFormat="1" ht="15.75" thickBo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23" ht="18.75" x14ac:dyDescent="0.3">
      <c r="A79" s="31" t="s">
        <v>77</v>
      </c>
      <c r="B79" s="32"/>
      <c r="C79" s="52"/>
      <c r="D79" s="52"/>
      <c r="E79" s="52"/>
      <c r="F79" s="52"/>
      <c r="G79" s="53"/>
      <c r="H79" s="7"/>
      <c r="I79" s="7"/>
      <c r="J79" s="7"/>
      <c r="K79" s="7"/>
      <c r="L79" s="7"/>
    </row>
    <row r="80" spans="1:23" ht="15.75" thickBot="1" x14ac:dyDescent="0.3">
      <c r="A80" s="79" t="s">
        <v>150</v>
      </c>
      <c r="B80" s="14"/>
      <c r="C80" s="14"/>
      <c r="D80" s="14"/>
      <c r="E80" s="14"/>
      <c r="F80" s="14"/>
      <c r="G80" s="38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86"/>
    </row>
    <row r="81" spans="1:23" x14ac:dyDescent="0.25">
      <c r="A81" s="15"/>
      <c r="B81" s="54" t="s">
        <v>26</v>
      </c>
      <c r="C81" s="55" t="s">
        <v>47</v>
      </c>
      <c r="D81" s="55" t="s">
        <v>48</v>
      </c>
      <c r="E81" s="55" t="s">
        <v>49</v>
      </c>
      <c r="F81" s="55" t="s">
        <v>50</v>
      </c>
      <c r="G81" s="16"/>
      <c r="I81" s="7"/>
      <c r="J81" s="7"/>
      <c r="O81" s="23" t="s">
        <v>14</v>
      </c>
      <c r="P81" s="24" t="s">
        <v>17</v>
      </c>
      <c r="Q81" s="27" t="s">
        <v>57</v>
      </c>
      <c r="S81" s="86"/>
    </row>
    <row r="82" spans="1:23" x14ac:dyDescent="0.25">
      <c r="A82" s="15"/>
      <c r="B82" s="56"/>
      <c r="C82" s="55">
        <v>1</v>
      </c>
      <c r="D82" s="55">
        <v>2</v>
      </c>
      <c r="E82" s="55">
        <v>5</v>
      </c>
      <c r="F82" s="55">
        <v>10</v>
      </c>
      <c r="G82" s="16"/>
      <c r="I82" s="7"/>
      <c r="J82" s="7"/>
      <c r="L82" s="13"/>
      <c r="O82" s="49">
        <v>10</v>
      </c>
      <c r="P82" s="51">
        <v>1</v>
      </c>
      <c r="Q82" s="50"/>
    </row>
    <row r="83" spans="1:23" ht="15.75" thickBot="1" x14ac:dyDescent="0.3">
      <c r="A83" s="100" t="s">
        <v>143</v>
      </c>
      <c r="B83" s="37"/>
      <c r="C83" s="37"/>
      <c r="D83" s="37"/>
      <c r="E83" s="37"/>
      <c r="F83" s="37"/>
      <c r="G83" s="22"/>
      <c r="I83" s="111" t="s">
        <v>143</v>
      </c>
      <c r="N83" s="46" t="s">
        <v>32</v>
      </c>
      <c r="O83" s="47">
        <f>O82</f>
        <v>10</v>
      </c>
      <c r="P83" s="48">
        <v>1</v>
      </c>
      <c r="Q83" s="48">
        <f>Q82</f>
        <v>0</v>
      </c>
      <c r="S83" s="9"/>
    </row>
    <row r="84" spans="1:23" x14ac:dyDescent="0.25">
      <c r="I84" s="121" t="s">
        <v>131</v>
      </c>
      <c r="J84" s="122"/>
      <c r="K84" s="122"/>
      <c r="L84" s="123"/>
    </row>
    <row r="85" spans="1:23" ht="30.75" thickBot="1" x14ac:dyDescent="0.3">
      <c r="I85" s="112" t="s">
        <v>19</v>
      </c>
      <c r="J85" s="113" t="s">
        <v>18</v>
      </c>
      <c r="K85" s="113" t="s">
        <v>25</v>
      </c>
      <c r="L85" s="114" t="s">
        <v>24</v>
      </c>
    </row>
    <row r="86" spans="1:23" ht="15.75" thickBot="1" x14ac:dyDescent="0.3">
      <c r="I86" s="115" t="s">
        <v>23</v>
      </c>
      <c r="J86" s="116" t="s">
        <v>22</v>
      </c>
      <c r="K86" s="116" t="s">
        <v>21</v>
      </c>
      <c r="L86" s="117" t="s">
        <v>20</v>
      </c>
      <c r="O86" s="23" t="s">
        <v>14</v>
      </c>
      <c r="P86" s="24" t="s">
        <v>17</v>
      </c>
      <c r="Q86" s="27" t="s">
        <v>57</v>
      </c>
    </row>
    <row r="87" spans="1:23" ht="15.75" thickBot="1" x14ac:dyDescent="0.3">
      <c r="I87" s="118" t="s">
        <v>139</v>
      </c>
      <c r="J87" s="119" t="s">
        <v>140</v>
      </c>
      <c r="K87" s="119" t="s">
        <v>141</v>
      </c>
      <c r="L87" s="120" t="s">
        <v>142</v>
      </c>
      <c r="N87" s="13" t="s">
        <v>58</v>
      </c>
      <c r="O87" s="73">
        <f>SUM(O47,O60,O76,O83)</f>
        <v>115</v>
      </c>
      <c r="P87" s="74">
        <v>1</v>
      </c>
      <c r="Q87" s="75">
        <f>Q47+Q60+Q76+Q83</f>
        <v>0</v>
      </c>
      <c r="S87" s="9" t="s">
        <v>138</v>
      </c>
      <c r="W87" s="86"/>
    </row>
    <row r="88" spans="1:23" ht="15.75" thickBot="1" x14ac:dyDescent="0.3">
      <c r="S88" s="109"/>
      <c r="T88" s="110"/>
    </row>
    <row r="89" spans="1:23" ht="15" customHeight="1" x14ac:dyDescent="0.25"/>
    <row r="91" spans="1:23" x14ac:dyDescent="0.25">
      <c r="S91" s="86"/>
    </row>
  </sheetData>
  <mergeCells count="1">
    <mergeCell ref="I84:L8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30.01.24-WiBi-HSI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Döring</dc:creator>
  <cp:lastModifiedBy>Martin Döring</cp:lastModifiedBy>
  <dcterms:created xsi:type="dcterms:W3CDTF">2021-01-15T18:41:48Z</dcterms:created>
  <dcterms:modified xsi:type="dcterms:W3CDTF">2024-01-30T20:16:54Z</dcterms:modified>
</cp:coreProperties>
</file>